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kbalo\pliki_przykladowe\"/>
    </mc:Choice>
  </mc:AlternateContent>
  <bookViews>
    <workbookView xWindow="0" yWindow="0" windowWidth="20490" windowHeight="7755"/>
  </bookViews>
  <sheets>
    <sheet name="zadanie" sheetId="1" r:id="rId1"/>
    <sheet name="rozwiazanie" sheetId="2" r:id="rId2"/>
  </sheets>
  <externalReferences>
    <externalReference r:id="rId3"/>
    <externalReference r:id="rId4"/>
  </externalReferences>
  <definedNames>
    <definedName name="aaaaaaa" localSheetId="1">#REF!</definedName>
    <definedName name="aaaaaaa">#REF!</definedName>
    <definedName name="anscount" hidden="1">1</definedName>
    <definedName name="COGS_Total" localSheetId="1">#REF!</definedName>
    <definedName name="COGS_Total">#REF!</definedName>
    <definedName name="dane" localSheetId="1">#REF!</definedName>
    <definedName name="dane">#REF!</definedName>
    <definedName name="DB_razem">'[1]Wypełnij kwartały1'!$D$23:$O$23</definedName>
    <definedName name="e_wa" localSheetId="1">#REF!</definedName>
    <definedName name="e_wa">#REF!</definedName>
    <definedName name="EXP_Total" localSheetId="1">#REF!</definedName>
    <definedName name="EXP_Total">#REF!</definedName>
    <definedName name="GR_Total" localSheetId="1">#REF!</definedName>
    <definedName name="GR_Total">#REF!</definedName>
    <definedName name="Gross_Profit" localSheetId="1">#REF!</definedName>
    <definedName name="Gross_Profit">#REF!</definedName>
    <definedName name="Koszty_razem">'[1]Wypełnij kwartały1'!$D$29:$O$29</definedName>
    <definedName name="lista_osob" localSheetId="1">#REF!</definedName>
    <definedName name="lista_osob">#REF!</definedName>
    <definedName name="nagłówek" localSheetId="1">#REF!</definedName>
    <definedName name="nagłówek">#REF!</definedName>
    <definedName name="Operating_Income" localSheetId="1">#REF!</definedName>
    <definedName name="Operating_Income">#REF!</definedName>
    <definedName name="Progi">[2]Rys.10.1.!$E$3:$G$5</definedName>
    <definedName name="Wydatki_razem">'[1]Wypełnij kwartały1'!$D$43:$O$43</definedName>
    <definedName name="Zysk_brutto">'[1]Wypełnij kwartały1'!$D$30:$O$30</definedName>
    <definedName name="Zysk_netto">'[1]Wypełnij kwartały1'!$D$44:$O$44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H20" i="2" s="1"/>
  <c r="I20" i="2" s="1"/>
  <c r="D19" i="2"/>
  <c r="H19" i="2" s="1"/>
  <c r="I19" i="2" s="1"/>
  <c r="D18" i="2"/>
  <c r="H18" i="2" s="1"/>
  <c r="I18" i="2" s="1"/>
  <c r="D17" i="2"/>
  <c r="H17" i="2" s="1"/>
  <c r="I17" i="2" s="1"/>
  <c r="D16" i="2"/>
  <c r="H16" i="2" s="1"/>
  <c r="I16" i="2" s="1"/>
  <c r="D15" i="2"/>
  <c r="H15" i="2" s="1"/>
  <c r="I15" i="2" s="1"/>
  <c r="D14" i="2"/>
  <c r="H14" i="2" s="1"/>
  <c r="I14" i="2" s="1"/>
  <c r="D13" i="2"/>
  <c r="H13" i="2" s="1"/>
  <c r="I13" i="2" s="1"/>
  <c r="D12" i="2"/>
  <c r="H12" i="2" s="1"/>
  <c r="I12" i="2" s="1"/>
  <c r="D11" i="2"/>
  <c r="H11" i="2" s="1"/>
  <c r="I11" i="2" s="1"/>
  <c r="D10" i="2"/>
  <c r="H10" i="2" s="1"/>
  <c r="I10" i="2" s="1"/>
  <c r="D9" i="2"/>
  <c r="H9" i="2" s="1"/>
  <c r="I9" i="2" s="1"/>
  <c r="D8" i="2"/>
  <c r="H8" i="2" s="1"/>
  <c r="I8" i="2" s="1"/>
  <c r="D7" i="2"/>
  <c r="H7" i="2" s="1"/>
  <c r="I7" i="2" s="1"/>
  <c r="D6" i="2"/>
  <c r="H6" i="2" s="1"/>
  <c r="I6" i="2" s="1"/>
  <c r="D5" i="2"/>
  <c r="H5" i="2" s="1"/>
  <c r="I5" i="2" s="1"/>
  <c r="F5" i="2" l="1"/>
  <c r="J5" i="2" s="1"/>
  <c r="F6" i="2"/>
  <c r="J6" i="2" s="1"/>
  <c r="F7" i="2"/>
  <c r="J7" i="2" s="1"/>
  <c r="F8" i="2"/>
  <c r="J8" i="2" s="1"/>
  <c r="F9" i="2"/>
  <c r="J9" i="2" s="1"/>
  <c r="F10" i="2"/>
  <c r="J10" i="2" s="1"/>
  <c r="F11" i="2"/>
  <c r="J11" i="2" s="1"/>
  <c r="F12" i="2"/>
  <c r="J12" i="2" s="1"/>
  <c r="F13" i="2"/>
  <c r="J13" i="2" s="1"/>
  <c r="F14" i="2"/>
  <c r="J14" i="2" s="1"/>
  <c r="F15" i="2"/>
  <c r="J15" i="2" s="1"/>
  <c r="F16" i="2"/>
  <c r="J16" i="2" s="1"/>
  <c r="F17" i="2"/>
  <c r="J17" i="2" s="1"/>
  <c r="F18" i="2"/>
  <c r="J18" i="2" s="1"/>
  <c r="F19" i="2"/>
  <c r="J19" i="2" s="1"/>
  <c r="F20" i="2"/>
  <c r="J20" i="2" s="1"/>
  <c r="D21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</calcChain>
</file>

<file path=xl/sharedStrings.xml><?xml version="1.0" encoding="utf-8"?>
<sst xmlns="http://schemas.openxmlformats.org/spreadsheetml/2006/main" count="58" uniqueCount="18">
  <si>
    <t>Szkolna wypożyczalnia sprzętu sportowego</t>
  </si>
  <si>
    <t xml:space="preserve"> Godzina wypożyczenia</t>
  </si>
  <si>
    <t>Godzina zwrotu</t>
  </si>
  <si>
    <t>Rodzaj sprzętu</t>
  </si>
  <si>
    <t>Opłata za 1 godzinę</t>
  </si>
  <si>
    <t>Czas wypożyczenia</t>
  </si>
  <si>
    <t>narty+buty-kije</t>
  </si>
  <si>
    <t>narty</t>
  </si>
  <si>
    <t>buty</t>
  </si>
  <si>
    <t>sanki</t>
  </si>
  <si>
    <t>snowboard</t>
  </si>
  <si>
    <t>Czas wypożyczenia
zaokrąglony do pełnej godziny</t>
  </si>
  <si>
    <t>Opłata za sprzęt
wariant I</t>
  </si>
  <si>
    <t>Opłata za sprzęt
wariant II</t>
  </si>
  <si>
    <t>Czas wypożyczenia
/godziny dziesiętnie/</t>
  </si>
  <si>
    <t>Część doby 
procentowo</t>
  </si>
  <si>
    <t>razem</t>
  </si>
  <si>
    <t>1. Uzupełnij tabelkę o odpowiednie formuły.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</si>
</sst>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h:mm"/>
    <numFmt numFmtId="165" formatCode="#,##0.00\ &quot;zł&quot;"/>
    <numFmt numFmtId="166" formatCode="[h]:mm:"/>
  </numFmts>
  <fonts count="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0" fillId="0" borderId="0" xfId="0" applyAlignment="1">
      <alignment horizontal="center"/>
    </xf>
    <xf numFmtId="164" fontId="0" fillId="0" borderId="0" xfId="0" applyNumberFormat="1" applyBorder="1"/>
    <xf numFmtId="164" fontId="0" fillId="0" borderId="0" xfId="0" applyNumberFormat="1"/>
    <xf numFmtId="44" fontId="0" fillId="0" borderId="0" xfId="4" applyFont="1"/>
    <xf numFmtId="9" fontId="3" fillId="0" borderId="0" xfId="3" applyFont="1" applyBorder="1"/>
    <xf numFmtId="44" fontId="0" fillId="0" borderId="0" xfId="2" applyFont="1" applyBorder="1"/>
    <xf numFmtId="43" fontId="0" fillId="0" borderId="0" xfId="1" applyFont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/>
    <xf numFmtId="164" fontId="0" fillId="0" borderId="3" xfId="0" applyNumberFormat="1" applyBorder="1"/>
    <xf numFmtId="43" fontId="0" fillId="0" borderId="3" xfId="1" applyFont="1" applyBorder="1"/>
    <xf numFmtId="9" fontId="3" fillId="0" borderId="3" xfId="3" applyFont="1" applyBorder="1"/>
    <xf numFmtId="44" fontId="0" fillId="0" borderId="3" xfId="2" applyFont="1" applyBorder="1"/>
    <xf numFmtId="165" fontId="0" fillId="0" borderId="4" xfId="0" applyNumberFormat="1" applyBorder="1"/>
    <xf numFmtId="0" fontId="0" fillId="0" borderId="5" xfId="0" applyBorder="1"/>
    <xf numFmtId="165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43" fontId="0" fillId="0" borderId="8" xfId="1" applyFont="1" applyBorder="1"/>
    <xf numFmtId="9" fontId="3" fillId="0" borderId="8" xfId="3" applyFont="1" applyBorder="1"/>
    <xf numFmtId="44" fontId="0" fillId="0" borderId="8" xfId="2" applyFont="1" applyBorder="1"/>
    <xf numFmtId="165" fontId="0" fillId="0" borderId="9" xfId="0" applyNumberFormat="1" applyBorder="1"/>
    <xf numFmtId="166" fontId="0" fillId="0" borderId="0" xfId="0" applyNumberFormat="1"/>
    <xf numFmtId="164" fontId="0" fillId="0" borderId="0" xfId="0" applyNumberFormat="1" applyAlignment="1">
      <alignment horizontal="right"/>
    </xf>
  </cellXfs>
  <cellStyles count="5">
    <cellStyle name="Dziesiętny" xfId="1" builtinId="3"/>
    <cellStyle name="Normalny" xfId="0" builtinId="0"/>
    <cellStyle name="Procentowy" xfId="3" builtinId="5"/>
    <cellStyle name="Walutowy" xfId="2" builtinId="4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je%20dokumenty\TERESA\Plany%20kursow\Excel\Excel%20podst%20-%20Warszawa\Dyskietka%2029%2006%2098\Microsoft%20Excel\Wype&#322;nij%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URS_MS\EXCEL\PRZY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pełnij kwartały1"/>
    </sheetNames>
    <sheetDataSet>
      <sheetData sheetId="0" refreshError="1">
        <row r="23">
          <cell r="D23">
            <v>32550</v>
          </cell>
          <cell r="E23">
            <v>33038.25</v>
          </cell>
          <cell r="F23">
            <v>33533.823750000003</v>
          </cell>
          <cell r="G23">
            <v>34036.83110625</v>
          </cell>
          <cell r="H23">
            <v>34547.383572843748</v>
          </cell>
          <cell r="I23">
            <v>35065.594326436403</v>
          </cell>
          <cell r="J23">
            <v>35591.578241332951</v>
          </cell>
          <cell r="K23">
            <v>36125.451914952944</v>
          </cell>
          <cell r="L23">
            <v>36667.333693677239</v>
          </cell>
          <cell r="M23">
            <v>37217.343699082398</v>
          </cell>
          <cell r="N23">
            <v>37775.603854568632</v>
          </cell>
          <cell r="O23">
            <v>38342.237912387165</v>
          </cell>
        </row>
        <row r="29">
          <cell r="D29">
            <v>19316</v>
          </cell>
          <cell r="E29">
            <v>19489.844000000001</v>
          </cell>
          <cell r="F29">
            <v>19665.252596000002</v>
          </cell>
          <cell r="G29">
            <v>19842.239869363995</v>
          </cell>
          <cell r="H29">
            <v>20020.820028188275</v>
          </cell>
          <cell r="I29">
            <v>20201.007408441968</v>
          </cell>
          <cell r="J29">
            <v>20382.816475117943</v>
          </cell>
          <cell r="K29">
            <v>20566.261823394008</v>
          </cell>
          <cell r="L29">
            <v>20751.358179804552</v>
          </cell>
          <cell r="M29">
            <v>20938.120403422796</v>
          </cell>
          <cell r="N29">
            <v>21126.563487053601</v>
          </cell>
          <cell r="O29">
            <v>21316.702558437079</v>
          </cell>
        </row>
        <row r="30">
          <cell r="D30">
            <v>13234</v>
          </cell>
          <cell r="E30">
            <v>13548.405999999999</v>
          </cell>
          <cell r="F30">
            <v>13868.571154000001</v>
          </cell>
          <cell r="G30">
            <v>14194.591236886004</v>
          </cell>
          <cell r="H30">
            <v>14526.563544655473</v>
          </cell>
          <cell r="I30">
            <v>14864.586917994435</v>
          </cell>
          <cell r="J30">
            <v>15208.761766215008</v>
          </cell>
          <cell r="K30">
            <v>15559.190091558936</v>
          </cell>
          <cell r="L30">
            <v>15915.975513872687</v>
          </cell>
          <cell r="M30">
            <v>16279.223295659602</v>
          </cell>
          <cell r="N30">
            <v>16649.04036751503</v>
          </cell>
          <cell r="O30">
            <v>17025.535353950087</v>
          </cell>
        </row>
        <row r="43">
          <cell r="D43">
            <v>11279</v>
          </cell>
          <cell r="E43">
            <v>11053.52</v>
          </cell>
          <cell r="F43">
            <v>11065.143679999999</v>
          </cell>
          <cell r="G43">
            <v>11076.87197312</v>
          </cell>
          <cell r="H43">
            <v>11088.70582087808</v>
          </cell>
          <cell r="I43">
            <v>11100.646173265983</v>
          </cell>
          <cell r="J43">
            <v>11112.693988825378</v>
          </cell>
          <cell r="K43">
            <v>11361.850234724805</v>
          </cell>
          <cell r="L43">
            <v>11137.115886837328</v>
          </cell>
          <cell r="M43">
            <v>11149.491929818865</v>
          </cell>
          <cell r="N43">
            <v>11161.979357187234</v>
          </cell>
          <cell r="O43">
            <v>11174.57917140192</v>
          </cell>
        </row>
        <row r="44">
          <cell r="D44">
            <v>1955</v>
          </cell>
          <cell r="E44">
            <v>2494.8859999999986</v>
          </cell>
          <cell r="F44">
            <v>2803.4274740000019</v>
          </cell>
          <cell r="G44">
            <v>3117.7192637660046</v>
          </cell>
          <cell r="H44">
            <v>3437.8577237773934</v>
          </cell>
          <cell r="I44">
            <v>3763.940744728452</v>
          </cell>
          <cell r="J44">
            <v>4096.0677773896296</v>
          </cell>
          <cell r="K44">
            <v>4197.3398568341308</v>
          </cell>
          <cell r="L44">
            <v>4778.8596270353592</v>
          </cell>
          <cell r="M44">
            <v>5129.7313658407365</v>
          </cell>
          <cell r="N44">
            <v>5487.0610103277959</v>
          </cell>
          <cell r="O44">
            <v>5850.9561825481669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ys.10.1."/>
    </sheetNames>
    <sheetDataSet>
      <sheetData sheetId="0">
        <row r="3">
          <cell r="E3">
            <v>0</v>
          </cell>
          <cell r="F3">
            <v>0.21</v>
          </cell>
          <cell r="G3">
            <v>-1212000</v>
          </cell>
        </row>
        <row r="4">
          <cell r="E4">
            <v>90800000</v>
          </cell>
          <cell r="F4">
            <v>0.33</v>
          </cell>
          <cell r="G4">
            <v>17856000</v>
          </cell>
        </row>
        <row r="5">
          <cell r="E5">
            <v>181600000</v>
          </cell>
          <cell r="F5">
            <v>0.45</v>
          </cell>
          <cell r="G5">
            <v>47820000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workbookViewId="0"/>
  </sheetViews>
  <sheetFormatPr defaultRowHeight="12.75" x14ac:dyDescent="0.2"/>
  <cols>
    <col min="1" max="1" width="15.140625" customWidth="1"/>
    <col min="2" max="2" width="14.42578125" customWidth="1"/>
    <col min="3" max="3" width="11.5703125" customWidth="1"/>
    <col min="4" max="4" width="14" customWidth="1"/>
    <col min="5" max="5" width="16.5703125" customWidth="1"/>
    <col min="6" max="6" width="17.5703125" customWidth="1"/>
    <col min="7" max="7" width="21.140625" customWidth="1"/>
    <col min="8" max="9" width="17.85546875" bestFit="1" customWidth="1"/>
    <col min="10" max="10" width="18.85546875" customWidth="1"/>
    <col min="11" max="11" width="14.85546875" bestFit="1" customWidth="1"/>
  </cols>
  <sheetData>
    <row r="2" spans="1:11" ht="18" x14ac:dyDescent="0.25">
      <c r="A2" s="2" t="s">
        <v>0</v>
      </c>
      <c r="C2" s="1"/>
      <c r="E2" s="1"/>
      <c r="F2" s="1" t="s">
        <v>17</v>
      </c>
      <c r="H2" s="1"/>
      <c r="I2" s="1"/>
      <c r="J2" s="1"/>
      <c r="K2" s="1"/>
    </row>
    <row r="4" spans="1:11" ht="51" customHeight="1" thickBot="1" x14ac:dyDescent="0.25">
      <c r="A4" s="10" t="s">
        <v>3</v>
      </c>
      <c r="B4" s="10" t="s">
        <v>1</v>
      </c>
      <c r="C4" s="10" t="s">
        <v>2</v>
      </c>
      <c r="D4" s="10" t="s">
        <v>5</v>
      </c>
      <c r="E4" s="10" t="s">
        <v>11</v>
      </c>
      <c r="F4" s="10" t="s">
        <v>14</v>
      </c>
      <c r="G4" s="10" t="s">
        <v>4</v>
      </c>
      <c r="H4" s="10" t="s">
        <v>15</v>
      </c>
      <c r="I4" s="10" t="s">
        <v>12</v>
      </c>
      <c r="J4" s="10" t="s">
        <v>13</v>
      </c>
    </row>
    <row r="5" spans="1:11" x14ac:dyDescent="0.2">
      <c r="A5" s="11" t="s">
        <v>6</v>
      </c>
      <c r="B5" s="12">
        <v>0.33333333333333331</v>
      </c>
      <c r="C5" s="12">
        <v>0.5</v>
      </c>
      <c r="D5" s="12"/>
      <c r="E5" s="12"/>
      <c r="F5" s="13"/>
      <c r="G5" s="15">
        <v>5</v>
      </c>
      <c r="H5" s="14"/>
      <c r="I5" s="15"/>
      <c r="J5" s="16"/>
    </row>
    <row r="6" spans="1:11" x14ac:dyDescent="0.2">
      <c r="A6" s="17" t="s">
        <v>7</v>
      </c>
      <c r="B6" s="4">
        <v>0.38541666666666669</v>
      </c>
      <c r="C6" s="4">
        <v>0.58952192905066148</v>
      </c>
      <c r="D6" s="4"/>
      <c r="E6" s="4"/>
      <c r="F6" s="9"/>
      <c r="G6" s="8">
        <v>3</v>
      </c>
      <c r="H6" s="7"/>
      <c r="I6" s="8"/>
      <c r="J6" s="18"/>
    </row>
    <row r="7" spans="1:11" x14ac:dyDescent="0.2">
      <c r="A7" s="17" t="s">
        <v>7</v>
      </c>
      <c r="B7" s="4">
        <v>0.38680555555555557</v>
      </c>
      <c r="C7" s="4">
        <v>0.57655520961745399</v>
      </c>
      <c r="D7" s="4"/>
      <c r="E7" s="4"/>
      <c r="F7" s="9"/>
      <c r="G7" s="8">
        <v>3</v>
      </c>
      <c r="H7" s="7"/>
      <c r="I7" s="8"/>
      <c r="J7" s="18"/>
    </row>
    <row r="8" spans="1:11" x14ac:dyDescent="0.2">
      <c r="A8" s="17" t="s">
        <v>6</v>
      </c>
      <c r="B8" s="4">
        <v>0.39271621577974619</v>
      </c>
      <c r="C8" s="4">
        <v>0.47704173984999754</v>
      </c>
      <c r="D8" s="4"/>
      <c r="E8" s="4"/>
      <c r="F8" s="9"/>
      <c r="G8" s="8">
        <v>5</v>
      </c>
      <c r="H8" s="7"/>
      <c r="I8" s="8"/>
      <c r="J8" s="18"/>
    </row>
    <row r="9" spans="1:11" x14ac:dyDescent="0.2">
      <c r="A9" s="17" t="s">
        <v>7</v>
      </c>
      <c r="B9" s="4">
        <v>0.39610970351793157</v>
      </c>
      <c r="C9" s="4">
        <v>0.46452857672775927</v>
      </c>
      <c r="D9" s="4"/>
      <c r="E9" s="4"/>
      <c r="F9" s="9"/>
      <c r="G9" s="8">
        <v>3</v>
      </c>
      <c r="H9" s="7"/>
      <c r="I9" s="8"/>
      <c r="J9" s="18"/>
    </row>
    <row r="10" spans="1:11" x14ac:dyDescent="0.2">
      <c r="A10" s="17" t="s">
        <v>6</v>
      </c>
      <c r="B10" s="4">
        <v>0.4146022737050179</v>
      </c>
      <c r="C10" s="4">
        <v>0.54205887904575634</v>
      </c>
      <c r="D10" s="4"/>
      <c r="E10" s="4"/>
      <c r="F10" s="9"/>
      <c r="G10" s="8">
        <v>5</v>
      </c>
      <c r="H10" s="7"/>
      <c r="I10" s="8"/>
      <c r="J10" s="18"/>
    </row>
    <row r="11" spans="1:11" x14ac:dyDescent="0.2">
      <c r="A11" s="17" t="s">
        <v>8</v>
      </c>
      <c r="B11" s="4">
        <v>0.41885567945639901</v>
      </c>
      <c r="C11" s="4">
        <v>0.55634990582390165</v>
      </c>
      <c r="D11" s="4"/>
      <c r="E11" s="4"/>
      <c r="F11" s="9"/>
      <c r="G11" s="8">
        <v>2</v>
      </c>
      <c r="H11" s="7"/>
      <c r="I11" s="8"/>
      <c r="J11" s="18"/>
    </row>
    <row r="12" spans="1:11" x14ac:dyDescent="0.2">
      <c r="A12" s="17" t="s">
        <v>8</v>
      </c>
      <c r="B12" s="4">
        <v>0.42651769516914106</v>
      </c>
      <c r="C12" s="4">
        <v>0.5988278441115209</v>
      </c>
      <c r="D12" s="4"/>
      <c r="E12" s="4"/>
      <c r="F12" s="9"/>
      <c r="G12" s="8">
        <v>2</v>
      </c>
      <c r="H12" s="7"/>
      <c r="I12" s="8"/>
      <c r="J12" s="18"/>
    </row>
    <row r="13" spans="1:11" x14ac:dyDescent="0.2">
      <c r="A13" s="17" t="s">
        <v>9</v>
      </c>
      <c r="B13" s="4">
        <v>0.43035092843252665</v>
      </c>
      <c r="C13" s="4">
        <v>0.64430595869138796</v>
      </c>
      <c r="D13" s="4"/>
      <c r="E13" s="4"/>
      <c r="F13" s="9"/>
      <c r="G13" s="8">
        <v>4</v>
      </c>
      <c r="H13" s="7"/>
      <c r="I13" s="8"/>
      <c r="J13" s="18"/>
    </row>
    <row r="14" spans="1:11" x14ac:dyDescent="0.2">
      <c r="A14" s="17" t="s">
        <v>6</v>
      </c>
      <c r="B14" s="4">
        <v>0.43062155544268715</v>
      </c>
      <c r="C14" s="4">
        <v>0.69475398551264367</v>
      </c>
      <c r="D14" s="4"/>
      <c r="E14" s="4"/>
      <c r="F14" s="9"/>
      <c r="G14" s="8">
        <v>5</v>
      </c>
      <c r="H14" s="7"/>
      <c r="I14" s="8"/>
      <c r="J14" s="18"/>
    </row>
    <row r="15" spans="1:11" x14ac:dyDescent="0.2">
      <c r="A15" s="17" t="s">
        <v>6</v>
      </c>
      <c r="B15" s="4">
        <v>0.43961083279123897</v>
      </c>
      <c r="C15" s="4">
        <v>0.57759641493406333</v>
      </c>
      <c r="D15" s="4"/>
      <c r="E15" s="4"/>
      <c r="F15" s="9"/>
      <c r="G15" s="8">
        <v>5</v>
      </c>
      <c r="H15" s="7"/>
      <c r="I15" s="8"/>
      <c r="J15" s="18"/>
    </row>
    <row r="16" spans="1:11" x14ac:dyDescent="0.2">
      <c r="A16" s="17" t="s">
        <v>9</v>
      </c>
      <c r="B16" s="4">
        <v>0.4723065029699412</v>
      </c>
      <c r="C16" s="4">
        <v>0.66200356411195382</v>
      </c>
      <c r="D16" s="4"/>
      <c r="E16" s="4"/>
      <c r="F16" s="9"/>
      <c r="G16" s="8">
        <v>4</v>
      </c>
      <c r="H16" s="7"/>
      <c r="I16" s="8"/>
      <c r="J16" s="18"/>
    </row>
    <row r="17" spans="1:10" x14ac:dyDescent="0.2">
      <c r="A17" s="17" t="s">
        <v>10</v>
      </c>
      <c r="B17" s="4">
        <v>0.48471236933327655</v>
      </c>
      <c r="C17" s="4">
        <v>0.61700977598409479</v>
      </c>
      <c r="D17" s="4"/>
      <c r="E17" s="4"/>
      <c r="F17" s="9"/>
      <c r="G17" s="8">
        <v>6</v>
      </c>
      <c r="H17" s="7"/>
      <c r="I17" s="8"/>
      <c r="J17" s="18"/>
    </row>
    <row r="18" spans="1:10" x14ac:dyDescent="0.2">
      <c r="A18" s="17" t="s">
        <v>10</v>
      </c>
      <c r="B18" s="4">
        <v>0.48843117609144104</v>
      </c>
      <c r="C18" s="4">
        <v>0.52083333333333337</v>
      </c>
      <c r="D18" s="4"/>
      <c r="E18" s="4"/>
      <c r="F18" s="9"/>
      <c r="G18" s="8">
        <v>6</v>
      </c>
      <c r="H18" s="7"/>
      <c r="I18" s="8"/>
      <c r="J18" s="18"/>
    </row>
    <row r="19" spans="1:10" x14ac:dyDescent="0.2">
      <c r="A19" s="17" t="s">
        <v>9</v>
      </c>
      <c r="B19" s="4">
        <v>0.53807166929738681</v>
      </c>
      <c r="C19" s="4">
        <v>0.70833333333333337</v>
      </c>
      <c r="D19" s="4"/>
      <c r="E19" s="4"/>
      <c r="F19" s="9"/>
      <c r="G19" s="8">
        <v>4</v>
      </c>
      <c r="H19" s="7"/>
      <c r="I19" s="8"/>
      <c r="J19" s="18"/>
    </row>
    <row r="20" spans="1:10" ht="13.5" thickBot="1" x14ac:dyDescent="0.25">
      <c r="A20" s="19" t="s">
        <v>9</v>
      </c>
      <c r="B20" s="20">
        <v>0.54166666666666663</v>
      </c>
      <c r="C20" s="20">
        <v>0.6875</v>
      </c>
      <c r="D20" s="20"/>
      <c r="E20" s="20"/>
      <c r="F20" s="21"/>
      <c r="G20" s="23">
        <v>4</v>
      </c>
      <c r="H20" s="22"/>
      <c r="I20" s="23"/>
      <c r="J20" s="24"/>
    </row>
    <row r="21" spans="1:10" x14ac:dyDescent="0.2">
      <c r="B21" s="5"/>
      <c r="C21" s="26" t="s">
        <v>16</v>
      </c>
      <c r="D21" s="25"/>
      <c r="E21" s="5"/>
      <c r="F21" s="5"/>
      <c r="H21" s="6"/>
      <c r="I21" s="3"/>
    </row>
  </sheetData>
  <pageMargins left="0.75" right="0.75" top="1" bottom="1" header="0.5" footer="0.5"/>
  <pageSetup paperSize="9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F10" sqref="F10"/>
    </sheetView>
  </sheetViews>
  <sheetFormatPr defaultRowHeight="12.75" x14ac:dyDescent="0.2"/>
  <cols>
    <col min="1" max="1" width="15.140625" customWidth="1"/>
    <col min="2" max="2" width="14.42578125" customWidth="1"/>
    <col min="3" max="3" width="11.5703125" customWidth="1"/>
    <col min="4" max="4" width="14" customWidth="1"/>
    <col min="5" max="5" width="16.5703125" customWidth="1"/>
    <col min="6" max="6" width="17.5703125" customWidth="1"/>
    <col min="7" max="7" width="21.140625" customWidth="1"/>
    <col min="8" max="9" width="17.85546875" bestFit="1" customWidth="1"/>
    <col min="10" max="10" width="18.85546875" customWidth="1"/>
    <col min="11" max="11" width="14.85546875" bestFit="1" customWidth="1"/>
  </cols>
  <sheetData>
    <row r="2" spans="1:11" ht="18" x14ac:dyDescent="0.25">
      <c r="A2" s="2" t="s">
        <v>0</v>
      </c>
      <c r="C2" s="1"/>
      <c r="E2" s="1"/>
      <c r="F2" s="1" t="s">
        <v>17</v>
      </c>
      <c r="H2" s="1"/>
      <c r="I2" s="1"/>
      <c r="J2" s="1"/>
      <c r="K2" s="1"/>
    </row>
    <row r="4" spans="1:11" ht="51" customHeight="1" thickBot="1" x14ac:dyDescent="0.25">
      <c r="A4" s="10" t="s">
        <v>3</v>
      </c>
      <c r="B4" s="10" t="s">
        <v>1</v>
      </c>
      <c r="C4" s="10" t="s">
        <v>2</v>
      </c>
      <c r="D4" s="10" t="s">
        <v>5</v>
      </c>
      <c r="E4" s="10" t="s">
        <v>11</v>
      </c>
      <c r="F4" s="10" t="s">
        <v>14</v>
      </c>
      <c r="G4" s="10" t="s">
        <v>4</v>
      </c>
      <c r="H4" s="10" t="s">
        <v>15</v>
      </c>
      <c r="I4" s="10" t="s">
        <v>12</v>
      </c>
      <c r="J4" s="10" t="s">
        <v>13</v>
      </c>
    </row>
    <row r="5" spans="1:11" x14ac:dyDescent="0.2">
      <c r="A5" s="11" t="s">
        <v>6</v>
      </c>
      <c r="B5" s="12">
        <v>0.33333333333333331</v>
      </c>
      <c r="C5" s="12">
        <v>0.5</v>
      </c>
      <c r="D5" s="12">
        <f>C5-B5</f>
        <v>0.16666666666666669</v>
      </c>
      <c r="E5" s="12">
        <f>ROUND(D5*24,0)/24</f>
        <v>0.16666666666666666</v>
      </c>
      <c r="F5" s="13">
        <f>HOUR(D5)+MINUTE(D5)/60</f>
        <v>4</v>
      </c>
      <c r="G5" s="15">
        <v>5</v>
      </c>
      <c r="H5" s="14">
        <f>D5</f>
        <v>0.16666666666666669</v>
      </c>
      <c r="I5" s="15">
        <f>G5*H5*24</f>
        <v>20.000000000000004</v>
      </c>
      <c r="J5" s="16">
        <f>F5*G5</f>
        <v>20</v>
      </c>
    </row>
    <row r="6" spans="1:11" x14ac:dyDescent="0.2">
      <c r="A6" s="17" t="s">
        <v>7</v>
      </c>
      <c r="B6" s="4">
        <v>0.38541666666666669</v>
      </c>
      <c r="C6" s="4">
        <v>0.58952192905066148</v>
      </c>
      <c r="D6" s="4">
        <f t="shared" ref="D6:D20" si="0">C6-B6</f>
        <v>0.20410526238399479</v>
      </c>
      <c r="E6" s="4">
        <f t="shared" ref="E6:E20" si="1">ROUND(D6*24,0)/24</f>
        <v>0.20833333333333334</v>
      </c>
      <c r="F6" s="9">
        <f t="shared" ref="F6:F20" si="2">HOUR(D6)+MINUTE(D6)/60</f>
        <v>4.8833333333333329</v>
      </c>
      <c r="G6" s="8">
        <v>3</v>
      </c>
      <c r="H6" s="7">
        <f t="shared" ref="H6:H20" si="3">D6</f>
        <v>0.20410526238399479</v>
      </c>
      <c r="I6" s="8">
        <f t="shared" ref="I6:I20" si="4">G6*H6*24</f>
        <v>14.695578891647626</v>
      </c>
      <c r="J6" s="18">
        <f t="shared" ref="J6:J20" si="5">F6*G6</f>
        <v>14.649999999999999</v>
      </c>
    </row>
    <row r="7" spans="1:11" x14ac:dyDescent="0.2">
      <c r="A7" s="17" t="s">
        <v>7</v>
      </c>
      <c r="B7" s="4">
        <v>0.38680555555555557</v>
      </c>
      <c r="C7" s="4">
        <v>0.57655520961745399</v>
      </c>
      <c r="D7" s="4">
        <f t="shared" si="0"/>
        <v>0.18974965406189842</v>
      </c>
      <c r="E7" s="4">
        <f t="shared" si="1"/>
        <v>0.20833333333333334</v>
      </c>
      <c r="F7" s="9">
        <f t="shared" si="2"/>
        <v>4.55</v>
      </c>
      <c r="G7" s="8">
        <v>3</v>
      </c>
      <c r="H7" s="7">
        <f t="shared" si="3"/>
        <v>0.18974965406189842</v>
      </c>
      <c r="I7" s="8">
        <f t="shared" si="4"/>
        <v>13.661975092456688</v>
      </c>
      <c r="J7" s="18">
        <f t="shared" si="5"/>
        <v>13.649999999999999</v>
      </c>
    </row>
    <row r="8" spans="1:11" x14ac:dyDescent="0.2">
      <c r="A8" s="17" t="s">
        <v>6</v>
      </c>
      <c r="B8" s="4">
        <v>0.39271621577974619</v>
      </c>
      <c r="C8" s="4">
        <v>0.47704173984999754</v>
      </c>
      <c r="D8" s="4">
        <f t="shared" si="0"/>
        <v>8.4325524070251345E-2</v>
      </c>
      <c r="E8" s="4">
        <f t="shared" si="1"/>
        <v>8.3333333333333329E-2</v>
      </c>
      <c r="F8" s="9">
        <f t="shared" si="2"/>
        <v>2.0166666666666666</v>
      </c>
      <c r="G8" s="8">
        <v>5</v>
      </c>
      <c r="H8" s="7">
        <f t="shared" si="3"/>
        <v>8.4325524070251345E-2</v>
      </c>
      <c r="I8" s="8">
        <f t="shared" si="4"/>
        <v>10.119062888430161</v>
      </c>
      <c r="J8" s="18">
        <f t="shared" si="5"/>
        <v>10.083333333333332</v>
      </c>
    </row>
    <row r="9" spans="1:11" x14ac:dyDescent="0.2">
      <c r="A9" s="17" t="s">
        <v>7</v>
      </c>
      <c r="B9" s="4">
        <v>0.39610970351793157</v>
      </c>
      <c r="C9" s="4">
        <v>0.46452857672775927</v>
      </c>
      <c r="D9" s="4">
        <f t="shared" si="0"/>
        <v>6.8418873209827702E-2</v>
      </c>
      <c r="E9" s="4">
        <f t="shared" si="1"/>
        <v>8.3333333333333329E-2</v>
      </c>
      <c r="F9" s="9">
        <f t="shared" si="2"/>
        <v>1.6333333333333333</v>
      </c>
      <c r="G9" s="8">
        <v>3</v>
      </c>
      <c r="H9" s="7">
        <f t="shared" si="3"/>
        <v>6.8418873209827702E-2</v>
      </c>
      <c r="I9" s="8">
        <f t="shared" si="4"/>
        <v>4.9261588711075941</v>
      </c>
      <c r="J9" s="18">
        <f t="shared" si="5"/>
        <v>4.9000000000000004</v>
      </c>
    </row>
    <row r="10" spans="1:11" x14ac:dyDescent="0.2">
      <c r="A10" s="17" t="s">
        <v>6</v>
      </c>
      <c r="B10" s="4">
        <v>0.4146022737050179</v>
      </c>
      <c r="C10" s="4">
        <v>0.54205887904575634</v>
      </c>
      <c r="D10" s="4">
        <f t="shared" si="0"/>
        <v>0.12745660534073844</v>
      </c>
      <c r="E10" s="4">
        <f t="shared" si="1"/>
        <v>0.125</v>
      </c>
      <c r="F10" s="9">
        <f t="shared" si="2"/>
        <v>3.05</v>
      </c>
      <c r="G10" s="8">
        <v>5</v>
      </c>
      <c r="H10" s="7">
        <f t="shared" si="3"/>
        <v>0.12745660534073844</v>
      </c>
      <c r="I10" s="8">
        <f t="shared" si="4"/>
        <v>15.294792640888613</v>
      </c>
      <c r="J10" s="18">
        <f t="shared" si="5"/>
        <v>15.25</v>
      </c>
    </row>
    <row r="11" spans="1:11" x14ac:dyDescent="0.2">
      <c r="A11" s="17" t="s">
        <v>8</v>
      </c>
      <c r="B11" s="4">
        <v>0.41885567945639901</v>
      </c>
      <c r="C11" s="4">
        <v>0.55634990582390165</v>
      </c>
      <c r="D11" s="4">
        <f t="shared" si="0"/>
        <v>0.13749422636750264</v>
      </c>
      <c r="E11" s="4">
        <f t="shared" si="1"/>
        <v>0.125</v>
      </c>
      <c r="F11" s="9">
        <f t="shared" si="2"/>
        <v>3.3</v>
      </c>
      <c r="G11" s="8">
        <v>2</v>
      </c>
      <c r="H11" s="7">
        <f t="shared" si="3"/>
        <v>0.13749422636750264</v>
      </c>
      <c r="I11" s="8">
        <f t="shared" si="4"/>
        <v>6.5997228656401266</v>
      </c>
      <c r="J11" s="18">
        <f t="shared" si="5"/>
        <v>6.6</v>
      </c>
    </row>
    <row r="12" spans="1:11" x14ac:dyDescent="0.2">
      <c r="A12" s="17" t="s">
        <v>8</v>
      </c>
      <c r="B12" s="4">
        <v>0.42651769516914106</v>
      </c>
      <c r="C12" s="4">
        <v>0.5988278441115209</v>
      </c>
      <c r="D12" s="4">
        <f t="shared" si="0"/>
        <v>0.17231014894237984</v>
      </c>
      <c r="E12" s="4">
        <f t="shared" si="1"/>
        <v>0.16666666666666666</v>
      </c>
      <c r="F12" s="9">
        <f t="shared" si="2"/>
        <v>4.1333333333333337</v>
      </c>
      <c r="G12" s="8">
        <v>2</v>
      </c>
      <c r="H12" s="7">
        <f t="shared" si="3"/>
        <v>0.17231014894237984</v>
      </c>
      <c r="I12" s="8">
        <f t="shared" si="4"/>
        <v>8.2708871492342322</v>
      </c>
      <c r="J12" s="18">
        <f t="shared" si="5"/>
        <v>8.2666666666666675</v>
      </c>
    </row>
    <row r="13" spans="1:11" x14ac:dyDescent="0.2">
      <c r="A13" s="17" t="s">
        <v>9</v>
      </c>
      <c r="B13" s="4">
        <v>0.43035092843252665</v>
      </c>
      <c r="C13" s="4">
        <v>0.64430595869138796</v>
      </c>
      <c r="D13" s="4">
        <f t="shared" si="0"/>
        <v>0.21395503025886131</v>
      </c>
      <c r="E13" s="4">
        <f t="shared" si="1"/>
        <v>0.20833333333333334</v>
      </c>
      <c r="F13" s="9">
        <f t="shared" si="2"/>
        <v>5.1333333333333337</v>
      </c>
      <c r="G13" s="8">
        <v>4</v>
      </c>
      <c r="H13" s="7">
        <f t="shared" si="3"/>
        <v>0.21395503025886131</v>
      </c>
      <c r="I13" s="8">
        <f t="shared" si="4"/>
        <v>20.539682904850686</v>
      </c>
      <c r="J13" s="18">
        <f t="shared" si="5"/>
        <v>20.533333333333335</v>
      </c>
    </row>
    <row r="14" spans="1:11" x14ac:dyDescent="0.2">
      <c r="A14" s="17" t="s">
        <v>6</v>
      </c>
      <c r="B14" s="4">
        <v>0.43062155544268715</v>
      </c>
      <c r="C14" s="4">
        <v>0.69475398551264367</v>
      </c>
      <c r="D14" s="4">
        <f t="shared" si="0"/>
        <v>0.26413243006995651</v>
      </c>
      <c r="E14" s="4">
        <f t="shared" si="1"/>
        <v>0.25</v>
      </c>
      <c r="F14" s="9">
        <f t="shared" si="2"/>
        <v>6.333333333333333</v>
      </c>
      <c r="G14" s="8">
        <v>5</v>
      </c>
      <c r="H14" s="7">
        <f t="shared" si="3"/>
        <v>0.26413243006995651</v>
      </c>
      <c r="I14" s="8">
        <f t="shared" si="4"/>
        <v>31.695891608394781</v>
      </c>
      <c r="J14" s="18">
        <f t="shared" si="5"/>
        <v>31.666666666666664</v>
      </c>
    </row>
    <row r="15" spans="1:11" x14ac:dyDescent="0.2">
      <c r="A15" s="17" t="s">
        <v>6</v>
      </c>
      <c r="B15" s="4">
        <v>0.43961083279123897</v>
      </c>
      <c r="C15" s="4">
        <v>0.57759641493406333</v>
      </c>
      <c r="D15" s="4">
        <f t="shared" si="0"/>
        <v>0.13798558214282436</v>
      </c>
      <c r="E15" s="4">
        <f t="shared" si="1"/>
        <v>0.125</v>
      </c>
      <c r="F15" s="9">
        <f t="shared" si="2"/>
        <v>3.3</v>
      </c>
      <c r="G15" s="8">
        <v>5</v>
      </c>
      <c r="H15" s="7">
        <f t="shared" si="3"/>
        <v>0.13798558214282436</v>
      </c>
      <c r="I15" s="8">
        <f t="shared" si="4"/>
        <v>16.558269857138924</v>
      </c>
      <c r="J15" s="18">
        <f t="shared" si="5"/>
        <v>16.5</v>
      </c>
    </row>
    <row r="16" spans="1:11" x14ac:dyDescent="0.2">
      <c r="A16" s="17" t="s">
        <v>9</v>
      </c>
      <c r="B16" s="4">
        <v>0.4723065029699412</v>
      </c>
      <c r="C16" s="4">
        <v>0.66200356411195382</v>
      </c>
      <c r="D16" s="4">
        <f t="shared" si="0"/>
        <v>0.18969706114201262</v>
      </c>
      <c r="E16" s="4">
        <f t="shared" si="1"/>
        <v>0.20833333333333334</v>
      </c>
      <c r="F16" s="9">
        <f t="shared" si="2"/>
        <v>4.55</v>
      </c>
      <c r="G16" s="8">
        <v>4</v>
      </c>
      <c r="H16" s="7">
        <f t="shared" si="3"/>
        <v>0.18969706114201262</v>
      </c>
      <c r="I16" s="8">
        <f t="shared" si="4"/>
        <v>18.210917869633214</v>
      </c>
      <c r="J16" s="18">
        <f t="shared" si="5"/>
        <v>18.2</v>
      </c>
    </row>
    <row r="17" spans="1:10" x14ac:dyDescent="0.2">
      <c r="A17" s="17" t="s">
        <v>10</v>
      </c>
      <c r="B17" s="4">
        <v>0.48471236933327655</v>
      </c>
      <c r="C17" s="4">
        <v>0.61700977598409479</v>
      </c>
      <c r="D17" s="4">
        <f t="shared" si="0"/>
        <v>0.13229740665081824</v>
      </c>
      <c r="E17" s="4">
        <f t="shared" si="1"/>
        <v>0.125</v>
      </c>
      <c r="F17" s="9">
        <f t="shared" si="2"/>
        <v>3.1666666666666665</v>
      </c>
      <c r="G17" s="8">
        <v>6</v>
      </c>
      <c r="H17" s="7">
        <f t="shared" si="3"/>
        <v>0.13229740665081824</v>
      </c>
      <c r="I17" s="8">
        <f t="shared" si="4"/>
        <v>19.050826557717826</v>
      </c>
      <c r="J17" s="18">
        <f t="shared" si="5"/>
        <v>19</v>
      </c>
    </row>
    <row r="18" spans="1:10" x14ac:dyDescent="0.2">
      <c r="A18" s="17" t="s">
        <v>10</v>
      </c>
      <c r="B18" s="4">
        <v>0.48843117609144104</v>
      </c>
      <c r="C18" s="4">
        <v>0.52083333333333337</v>
      </c>
      <c r="D18" s="4">
        <f t="shared" si="0"/>
        <v>3.2402157241892326E-2</v>
      </c>
      <c r="E18" s="4">
        <f t="shared" si="1"/>
        <v>4.1666666666666664E-2</v>
      </c>
      <c r="F18" s="9">
        <f t="shared" si="2"/>
        <v>0.76666666666666672</v>
      </c>
      <c r="G18" s="8">
        <v>6</v>
      </c>
      <c r="H18" s="7">
        <f t="shared" si="3"/>
        <v>3.2402157241892326E-2</v>
      </c>
      <c r="I18" s="8">
        <f t="shared" si="4"/>
        <v>4.665910642832495</v>
      </c>
      <c r="J18" s="18">
        <f t="shared" si="5"/>
        <v>4.6000000000000005</v>
      </c>
    </row>
    <row r="19" spans="1:10" x14ac:dyDescent="0.2">
      <c r="A19" s="17" t="s">
        <v>9</v>
      </c>
      <c r="B19" s="4">
        <v>0.53807166929738681</v>
      </c>
      <c r="C19" s="4">
        <v>0.70833333333333337</v>
      </c>
      <c r="D19" s="4">
        <f t="shared" si="0"/>
        <v>0.17026166403594656</v>
      </c>
      <c r="E19" s="4">
        <f t="shared" si="1"/>
        <v>0.16666666666666666</v>
      </c>
      <c r="F19" s="9">
        <f t="shared" si="2"/>
        <v>4.083333333333333</v>
      </c>
      <c r="G19" s="8">
        <v>4</v>
      </c>
      <c r="H19" s="7">
        <f t="shared" si="3"/>
        <v>0.17026166403594656</v>
      </c>
      <c r="I19" s="8">
        <f t="shared" si="4"/>
        <v>16.34511974745087</v>
      </c>
      <c r="J19" s="18">
        <f t="shared" si="5"/>
        <v>16.333333333333332</v>
      </c>
    </row>
    <row r="20" spans="1:10" ht="13.5" thickBot="1" x14ac:dyDescent="0.25">
      <c r="A20" s="19" t="s">
        <v>9</v>
      </c>
      <c r="B20" s="20">
        <v>0.54166666666666663</v>
      </c>
      <c r="C20" s="20">
        <v>0.6875</v>
      </c>
      <c r="D20" s="20">
        <f t="shared" si="0"/>
        <v>0.14583333333333337</v>
      </c>
      <c r="E20" s="20">
        <f t="shared" si="1"/>
        <v>0.16666666666666666</v>
      </c>
      <c r="F20" s="21">
        <f t="shared" si="2"/>
        <v>3.5</v>
      </c>
      <c r="G20" s="23">
        <v>4</v>
      </c>
      <c r="H20" s="22">
        <f t="shared" si="3"/>
        <v>0.14583333333333337</v>
      </c>
      <c r="I20" s="23">
        <f t="shared" si="4"/>
        <v>14.000000000000004</v>
      </c>
      <c r="J20" s="24">
        <f t="shared" si="5"/>
        <v>14</v>
      </c>
    </row>
    <row r="21" spans="1:10" x14ac:dyDescent="0.2">
      <c r="B21" s="5"/>
      <c r="C21" s="26" t="s">
        <v>16</v>
      </c>
      <c r="D21" s="25">
        <f>SUM(D5:D20)</f>
        <v>2.4370916259189053</v>
      </c>
      <c r="E21" s="5"/>
      <c r="F21" s="5"/>
      <c r="H21" s="6"/>
      <c r="I21" s="3"/>
    </row>
  </sheetData>
  <pageMargins left="0.75" right="0.75" top="1" bottom="1" header="0.5" footer="0.5"/>
  <pageSetup paperSize="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</vt:lpstr>
      <vt:lpstr>rozwiazanie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2017-06-24T22:07:13Z</dcterms:created>
  <dcterms:modified xsi:type="dcterms:W3CDTF">2017-06-25T10:18:47Z</dcterms:modified>
</cp:coreProperties>
</file>